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filterPrivacy="1" defaultThemeVersion="124226"/>
  <xr:revisionPtr revIDLastSave="0" documentId="13_ncr:1_{B786D1B7-3C76-409A-B6B9-0D3A4378378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Feuil1" sheetId="1" r:id="rId1"/>
    <sheet name="Feuil2" sheetId="2" r:id="rId2"/>
    <sheet name="Feuil3" sheetId="3" r:id="rId3"/>
  </sheets>
  <calcPr calcId="181029"/>
</workbook>
</file>

<file path=xl/calcChain.xml><?xml version="1.0" encoding="utf-8"?>
<calcChain xmlns="http://schemas.openxmlformats.org/spreadsheetml/2006/main">
  <c r="I21" i="1" l="1"/>
  <c r="D21" i="1"/>
  <c r="C21" i="1"/>
  <c r="I4" i="1" l="1"/>
  <c r="D4" i="1"/>
  <c r="C4" i="1"/>
  <c r="I18" i="1"/>
  <c r="D18" i="1"/>
  <c r="C18" i="1"/>
  <c r="M8" i="1" l="1"/>
  <c r="M10" i="1"/>
  <c r="I5" i="1" l="1"/>
  <c r="I6" i="1"/>
  <c r="I7" i="1"/>
  <c r="I8" i="1"/>
  <c r="I10" i="1"/>
  <c r="I23" i="1"/>
  <c r="C5" i="1"/>
  <c r="C6" i="1"/>
  <c r="C7" i="1"/>
  <c r="C8" i="1"/>
  <c r="C10" i="1"/>
  <c r="C12" i="1"/>
  <c r="C13" i="1"/>
  <c r="C14" i="1"/>
  <c r="C19" i="1"/>
  <c r="C20" i="1"/>
  <c r="C22" i="1"/>
  <c r="C23" i="1"/>
  <c r="C24" i="1"/>
  <c r="M6" i="1"/>
  <c r="M12" i="1"/>
  <c r="M20" i="1"/>
  <c r="M22" i="1"/>
  <c r="M23" i="1"/>
  <c r="L6" i="1"/>
  <c r="L8" i="1"/>
  <c r="L10" i="1"/>
  <c r="L12" i="1"/>
  <c r="L13" i="1"/>
  <c r="L19" i="1"/>
  <c r="L20" i="1"/>
  <c r="L22" i="1"/>
  <c r="L23" i="1"/>
  <c r="I12" i="1"/>
  <c r="I13" i="1"/>
  <c r="I14" i="1"/>
  <c r="I19" i="1"/>
  <c r="I20" i="1"/>
  <c r="I22" i="1"/>
  <c r="I24" i="1"/>
  <c r="E25" i="1"/>
  <c r="D5" i="1"/>
  <c r="D6" i="1"/>
  <c r="D7" i="1"/>
  <c r="D8" i="1"/>
  <c r="D10" i="1"/>
  <c r="D12" i="1"/>
  <c r="D13" i="1"/>
  <c r="D14" i="1"/>
  <c r="D19" i="1"/>
  <c r="D20" i="1"/>
  <c r="D22" i="1"/>
  <c r="D23" i="1"/>
  <c r="D24" i="1"/>
  <c r="K25" i="1" l="1"/>
  <c r="J25" i="1"/>
  <c r="L25" i="1" s="1"/>
  <c r="G25" i="1"/>
  <c r="H25" i="1"/>
  <c r="F25" i="1"/>
  <c r="M25" i="1" l="1"/>
  <c r="C25" i="1"/>
  <c r="I25" i="1"/>
  <c r="D25" i="1"/>
</calcChain>
</file>

<file path=xl/sharedStrings.xml><?xml version="1.0" encoding="utf-8"?>
<sst xmlns="http://schemas.openxmlformats.org/spreadsheetml/2006/main" count="92" uniqueCount="38">
  <si>
    <t>EGIC-NV</t>
  </si>
  <si>
    <t>INKINZO</t>
  </si>
  <si>
    <t>BICOR AG</t>
  </si>
  <si>
    <t>BICOR VIE</t>
  </si>
  <si>
    <t>BIC VIE</t>
  </si>
  <si>
    <t>SOCABU</t>
  </si>
  <si>
    <t>JUBILEE LIFE</t>
  </si>
  <si>
    <t>SERENITY</t>
  </si>
  <si>
    <t>SOCAR AG</t>
  </si>
  <si>
    <t>SOGEAR</t>
  </si>
  <si>
    <t>TOTAL</t>
  </si>
  <si>
    <t>SOCAR VIE</t>
  </si>
  <si>
    <t>UCAR AG</t>
  </si>
  <si>
    <t>UCAR VIE</t>
  </si>
  <si>
    <t>N°</t>
  </si>
  <si>
    <t>Société</t>
  </si>
  <si>
    <t>Nbre total de quittances signées</t>
  </si>
  <si>
    <t>Nbre de quittances non payées</t>
  </si>
  <si>
    <t>Nbre de quittance payées dans les délais légaux</t>
  </si>
  <si>
    <t>Nbre de quittances payées après l'expiration des délais</t>
  </si>
  <si>
    <t>Taux de dépassement des délais pour quittances payées</t>
  </si>
  <si>
    <t>Taux de dépassement des délais pour quittances non payées</t>
  </si>
  <si>
    <t>Montant total (en Bif)</t>
  </si>
  <si>
    <t>Montant global des quittances non payées (en Bif)</t>
  </si>
  <si>
    <t>Nbre de quittances non payées dont les délais étaient déjà expirés</t>
  </si>
  <si>
    <t>AGICO</t>
  </si>
  <si>
    <t>A.V.I.A</t>
  </si>
  <si>
    <t>N/A</t>
  </si>
  <si>
    <t xml:space="preserve">BIC NON VIE </t>
  </si>
  <si>
    <t>EGIC-VIE</t>
  </si>
  <si>
    <t>RELIANCE LIFE</t>
  </si>
  <si>
    <t>JUBILEE AGI</t>
  </si>
  <si>
    <t>N/A: société n'ayant pas transmis le rapport</t>
  </si>
  <si>
    <t xml:space="preserve">Nbre de quittances payées </t>
  </si>
  <si>
    <t xml:space="preserve">Montant global payé </t>
  </si>
  <si>
    <t>RIC NV</t>
  </si>
  <si>
    <t>RIC VIE</t>
  </si>
  <si>
    <t>RAPPORT SYNTHESE DE PAIEMENT DES SINISTRES PAR LES ENTREPRISES D'ASSURANCE (AOUT 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</si>
</sst>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€_-;\-* #,##0.00\ _€_-;_-* &quot;-&quot;??\ _€_-;_-@_-"/>
    <numFmt numFmtId="165" formatCode="_(* #,##0_);_(* \(#,##0\);_(* &quot;-&quot;??_);_(@_)"/>
    <numFmt numFmtId="166" formatCode="#,##0;[Red]#,##0"/>
    <numFmt numFmtId="167" formatCode="_-* #,##0\ _€_-;\-* #,##0\ _€_-;_-* &quot;-&quot;??\ _€_-;_-@_-"/>
    <numFmt numFmtId="168" formatCode="_-* #,##0\ _F_B_u_-;\-* #,##0\ _F_B_u_-;_-* &quot;-&quot;\ _F_B_u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Times New Roman"/>
      <family val="1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</font>
    <font>
      <sz val="9"/>
      <color theme="1"/>
      <name val="Calibri"/>
      <family val="2"/>
      <scheme val="minor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sz val="10"/>
      <color rgb="FF000000"/>
      <name val="Times New Roman"/>
      <family val="1"/>
    </font>
    <font>
      <sz val="10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/>
    <xf numFmtId="9" fontId="0" fillId="0" borderId="0" xfId="2" applyFont="1"/>
    <xf numFmtId="165" fontId="5" fillId="0" borderId="0" xfId="1" applyNumberFormat="1" applyFont="1" applyFill="1" applyBorder="1"/>
    <xf numFmtId="14" fontId="0" fillId="0" borderId="0" xfId="0" applyNumberFormat="1"/>
    <xf numFmtId="0" fontId="2" fillId="0" borderId="0" xfId="0" applyFont="1" applyAlignment="1">
      <alignment wrapText="1"/>
    </xf>
    <xf numFmtId="3" fontId="0" fillId="0" borderId="0" xfId="0" applyNumberFormat="1"/>
    <xf numFmtId="0" fontId="0" fillId="0" borderId="0" xfId="0" applyAlignment="1">
      <alignment vertical="top"/>
    </xf>
    <xf numFmtId="3" fontId="0" fillId="0" borderId="0" xfId="0" applyNumberFormat="1" applyAlignment="1">
      <alignment vertical="top"/>
    </xf>
    <xf numFmtId="166" fontId="0" fillId="2" borderId="0" xfId="0" applyNumberFormat="1" applyFill="1"/>
    <xf numFmtId="0" fontId="4" fillId="0" borderId="0" xfId="0" applyFont="1"/>
    <xf numFmtId="3" fontId="0" fillId="0" borderId="0" xfId="0" applyNumberFormat="1" applyAlignment="1">
      <alignment horizontal="right" vertical="top"/>
    </xf>
    <xf numFmtId="165" fontId="0" fillId="2" borderId="0" xfId="1" applyNumberFormat="1" applyFont="1" applyFill="1" applyBorder="1"/>
    <xf numFmtId="165" fontId="1" fillId="0" borderId="0" xfId="1" applyNumberFormat="1" applyFont="1" applyBorder="1" applyAlignment="1">
      <alignment vertical="top"/>
    </xf>
    <xf numFmtId="166" fontId="6" fillId="2" borderId="0" xfId="0" applyNumberFormat="1" applyFont="1" applyFill="1"/>
    <xf numFmtId="167" fontId="7" fillId="0" borderId="0" xfId="0" applyNumberFormat="1" applyFont="1"/>
    <xf numFmtId="168" fontId="4" fillId="0" borderId="0" xfId="0" applyNumberFormat="1" applyFont="1" applyAlignment="1">
      <alignment horizontal="right"/>
    </xf>
    <xf numFmtId="168" fontId="4" fillId="0" borderId="0" xfId="0" applyNumberFormat="1" applyFont="1"/>
    <xf numFmtId="0" fontId="0" fillId="2" borderId="0" xfId="0" applyFill="1"/>
    <xf numFmtId="3" fontId="2" fillId="0" borderId="0" xfId="0" applyNumberFormat="1" applyFont="1"/>
    <xf numFmtId="1" fontId="2" fillId="0" borderId="0" xfId="0" applyNumberFormat="1" applyFont="1"/>
    <xf numFmtId="14" fontId="0" fillId="0" borderId="0" xfId="0" applyNumberFormat="1" applyAlignment="1">
      <alignment vertical="top"/>
    </xf>
    <xf numFmtId="9" fontId="0" fillId="0" borderId="0" xfId="0" applyNumberFormat="1"/>
    <xf numFmtId="0" fontId="12" fillId="2" borderId="1" xfId="0" applyFont="1" applyFill="1" applyBorder="1" applyAlignment="1">
      <alignment vertical="top"/>
    </xf>
    <xf numFmtId="0" fontId="12" fillId="2" borderId="1" xfId="0" applyFont="1" applyFill="1" applyBorder="1" applyAlignment="1">
      <alignment vertical="top" wrapText="1"/>
    </xf>
    <xf numFmtId="0" fontId="12" fillId="2" borderId="1" xfId="0" applyFont="1" applyFill="1" applyBorder="1" applyAlignment="1">
      <alignment horizontal="center" vertical="top" wrapText="1"/>
    </xf>
    <xf numFmtId="0" fontId="12" fillId="2" borderId="1" xfId="0" applyFont="1" applyFill="1" applyBorder="1" applyAlignment="1">
      <alignment horizontal="left" wrapText="1"/>
    </xf>
    <xf numFmtId="3" fontId="2" fillId="0" borderId="0" xfId="0" applyNumberFormat="1" applyFont="1" applyAlignment="1">
      <alignment wrapText="1"/>
    </xf>
    <xf numFmtId="0" fontId="8" fillId="0" borderId="0" xfId="0" applyFont="1"/>
    <xf numFmtId="0" fontId="3" fillId="0" borderId="0" xfId="0" applyFont="1"/>
    <xf numFmtId="0" fontId="9" fillId="2" borderId="1" xfId="0" applyFont="1" applyFill="1" applyBorder="1"/>
    <xf numFmtId="0" fontId="13" fillId="2" borderId="1" xfId="0" applyFont="1" applyFill="1" applyBorder="1"/>
    <xf numFmtId="0" fontId="12" fillId="2" borderId="1" xfId="0" applyFont="1" applyFill="1" applyBorder="1"/>
    <xf numFmtId="3" fontId="12" fillId="2" borderId="1" xfId="0" applyNumberFormat="1" applyFont="1" applyFill="1" applyBorder="1"/>
    <xf numFmtId="166" fontId="12" fillId="2" borderId="1" xfId="0" applyNumberFormat="1" applyFont="1" applyFill="1" applyBorder="1"/>
    <xf numFmtId="9" fontId="12" fillId="2" borderId="1" xfId="2" applyFont="1" applyFill="1" applyBorder="1"/>
    <xf numFmtId="3" fontId="9" fillId="2" borderId="1" xfId="0" applyNumberFormat="1" applyFont="1" applyFill="1" applyBorder="1"/>
    <xf numFmtId="9" fontId="9" fillId="2" borderId="1" xfId="2" applyFont="1" applyFill="1" applyBorder="1"/>
    <xf numFmtId="166" fontId="9" fillId="2" borderId="1" xfId="0" applyNumberFormat="1" applyFont="1" applyFill="1" applyBorder="1"/>
    <xf numFmtId="3" fontId="10" fillId="2" borderId="1" xfId="0" applyNumberFormat="1" applyFont="1" applyFill="1" applyBorder="1"/>
    <xf numFmtId="3" fontId="9" fillId="2" borderId="1" xfId="0" applyNumberFormat="1" applyFont="1" applyFill="1" applyBorder="1" applyAlignment="1">
      <alignment horizontal="right"/>
    </xf>
    <xf numFmtId="0" fontId="9" fillId="2" borderId="3" xfId="0" applyFont="1" applyFill="1" applyBorder="1"/>
    <xf numFmtId="3" fontId="9" fillId="2" borderId="0" xfId="0" applyNumberFormat="1" applyFont="1" applyFill="1"/>
    <xf numFmtId="3" fontId="9" fillId="2" borderId="3" xfId="0" applyNumberFormat="1" applyFont="1" applyFill="1" applyBorder="1" applyAlignment="1">
      <alignment horizontal="right" vertical="center"/>
    </xf>
    <xf numFmtId="3" fontId="9" fillId="2" borderId="1" xfId="1" applyNumberFormat="1" applyFont="1" applyFill="1" applyBorder="1" applyAlignment="1">
      <alignment horizontal="right"/>
    </xf>
    <xf numFmtId="1" fontId="9" fillId="2" borderId="1" xfId="1" applyNumberFormat="1" applyFont="1" applyFill="1" applyBorder="1"/>
    <xf numFmtId="0" fontId="9" fillId="2" borderId="2" xfId="0" applyFont="1" applyFill="1" applyBorder="1"/>
    <xf numFmtId="0" fontId="11" fillId="2" borderId="1" xfId="0" applyFont="1" applyFill="1" applyBorder="1"/>
    <xf numFmtId="3" fontId="4" fillId="0" borderId="0" xfId="0" applyNumberFormat="1" applyFont="1"/>
    <xf numFmtId="3" fontId="9" fillId="2" borderId="2" xfId="0" applyNumberFormat="1" applyFont="1" applyFill="1" applyBorder="1"/>
  </cellXfs>
  <cellStyles count="3">
    <cellStyle name="Milliers" xfId="1" builtinId="3"/>
    <cellStyle name="Normal" xfId="0" builtinId="0"/>
    <cellStyle name="Pourcentage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</sheetPr>
  <dimension ref="A1:T60"/>
  <sheetViews>
    <sheetView tabSelected="1" topLeftCell="A7" zoomScale="90" zoomScaleNormal="90" workbookViewId="0">
      <selection activeCell="P5" sqref="P5"/>
    </sheetView>
  </sheetViews>
  <sheetFormatPr baseColWidth="10" defaultRowHeight="15" x14ac:dyDescent="0.25"/>
  <cols>
    <col min="1" max="1" width="4.140625" customWidth="1"/>
    <col min="2" max="2" width="15.7109375" customWidth="1"/>
    <col min="3" max="3" width="9.28515625" customWidth="1"/>
    <col min="4" max="4" width="13.140625" customWidth="1"/>
    <col min="5" max="5" width="8" customWidth="1"/>
    <col min="6" max="6" width="12.7109375" customWidth="1"/>
    <col min="7" max="7" width="9.28515625" customWidth="1"/>
    <col min="8" max="8" width="12.7109375" customWidth="1"/>
    <col min="9" max="9" width="10" customWidth="1"/>
    <col min="10" max="10" width="9.7109375" customWidth="1"/>
    <col min="11" max="11" width="8.7109375" customWidth="1"/>
    <col min="12" max="12" width="8.140625" customWidth="1"/>
    <col min="13" max="13" width="9" customWidth="1"/>
    <col min="15" max="15" width="15.140625" customWidth="1"/>
    <col min="16" max="16" width="23.5703125" customWidth="1"/>
    <col min="18" max="18" width="16.28515625" customWidth="1"/>
    <col min="19" max="19" width="17.5703125" customWidth="1"/>
    <col min="20" max="20" width="11.5703125" customWidth="1"/>
    <col min="21" max="21" width="15.7109375" customWidth="1"/>
  </cols>
  <sheetData>
    <row r="1" spans="1:20" x14ac:dyDescent="0.25">
      <c r="A1" s="28"/>
      <c r="B1" s="29" t="s">
        <v>37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</row>
    <row r="2" spans="1:20" x14ac:dyDescent="0.25">
      <c r="A2" s="28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</row>
    <row r="3" spans="1:20" ht="115.5" x14ac:dyDescent="0.25">
      <c r="A3" s="23" t="s">
        <v>14</v>
      </c>
      <c r="B3" s="23" t="s">
        <v>15</v>
      </c>
      <c r="C3" s="24" t="s">
        <v>16</v>
      </c>
      <c r="D3" s="24" t="s">
        <v>22</v>
      </c>
      <c r="E3" s="24" t="s">
        <v>33</v>
      </c>
      <c r="F3" s="24" t="s">
        <v>34</v>
      </c>
      <c r="G3" s="24" t="s">
        <v>17</v>
      </c>
      <c r="H3" s="24" t="s">
        <v>23</v>
      </c>
      <c r="I3" s="24" t="s">
        <v>18</v>
      </c>
      <c r="J3" s="25" t="s">
        <v>19</v>
      </c>
      <c r="K3" s="26" t="s">
        <v>24</v>
      </c>
      <c r="L3" s="24" t="s">
        <v>20</v>
      </c>
      <c r="M3" s="24" t="s">
        <v>21</v>
      </c>
    </row>
    <row r="4" spans="1:20" x14ac:dyDescent="0.25">
      <c r="A4" s="30">
        <v>1</v>
      </c>
      <c r="B4" s="30" t="s">
        <v>25</v>
      </c>
      <c r="C4" s="36">
        <f t="shared" ref="C4" si="0">E4+G4</f>
        <v>0</v>
      </c>
      <c r="D4" s="36">
        <f t="shared" ref="D4" si="1">H4+F4</f>
        <v>0</v>
      </c>
      <c r="E4" s="30">
        <v>0</v>
      </c>
      <c r="F4" s="36">
        <v>0</v>
      </c>
      <c r="G4" s="30">
        <v>0</v>
      </c>
      <c r="H4" s="36">
        <v>0</v>
      </c>
      <c r="I4" s="36">
        <f t="shared" ref="I4" si="2">E4-J4</f>
        <v>0</v>
      </c>
      <c r="J4" s="30">
        <v>0</v>
      </c>
      <c r="K4" s="30">
        <v>0</v>
      </c>
      <c r="L4" s="37">
        <v>0</v>
      </c>
      <c r="M4" s="37">
        <v>0</v>
      </c>
    </row>
    <row r="5" spans="1:20" x14ac:dyDescent="0.25">
      <c r="A5" s="30">
        <v>2</v>
      </c>
      <c r="B5" s="30" t="s">
        <v>26</v>
      </c>
      <c r="C5" s="36">
        <f t="shared" ref="C5:C25" si="3">E5+G5</f>
        <v>4</v>
      </c>
      <c r="D5" s="36">
        <f t="shared" ref="D5:D25" si="4">H5+F5</f>
        <v>6000000</v>
      </c>
      <c r="E5" s="36">
        <v>4</v>
      </c>
      <c r="F5" s="36">
        <v>6000000</v>
      </c>
      <c r="G5" s="30">
        <v>0</v>
      </c>
      <c r="H5" s="38">
        <v>0</v>
      </c>
      <c r="I5" s="36">
        <f t="shared" ref="I5:I10" si="5">E5-J5</f>
        <v>4</v>
      </c>
      <c r="J5" s="30">
        <v>0</v>
      </c>
      <c r="K5" s="30">
        <v>0</v>
      </c>
      <c r="L5" s="37">
        <v>0</v>
      </c>
      <c r="M5" s="37">
        <v>0</v>
      </c>
      <c r="O5" s="27"/>
      <c r="P5" s="1"/>
      <c r="R5" s="6"/>
      <c r="S5" s="7"/>
      <c r="T5" s="1"/>
    </row>
    <row r="6" spans="1:20" x14ac:dyDescent="0.25">
      <c r="A6" s="30">
        <v>3</v>
      </c>
      <c r="B6" s="30" t="s">
        <v>28</v>
      </c>
      <c r="C6" s="36">
        <f t="shared" si="3"/>
        <v>94</v>
      </c>
      <c r="D6" s="36">
        <f t="shared" si="4"/>
        <v>164663599</v>
      </c>
      <c r="E6" s="30">
        <v>71</v>
      </c>
      <c r="F6" s="36">
        <v>115266883</v>
      </c>
      <c r="G6" s="36">
        <v>23</v>
      </c>
      <c r="H6" s="38">
        <v>49396716</v>
      </c>
      <c r="I6" s="36">
        <f t="shared" si="5"/>
        <v>71</v>
      </c>
      <c r="J6" s="30">
        <v>0</v>
      </c>
      <c r="K6" s="30">
        <v>0</v>
      </c>
      <c r="L6" s="37">
        <f t="shared" ref="L6:L25" si="6">J6/E6</f>
        <v>0</v>
      </c>
      <c r="M6" s="37">
        <f t="shared" ref="M6:M25" si="7">K6/G6</f>
        <v>0</v>
      </c>
      <c r="N6" s="18"/>
      <c r="O6" s="6"/>
      <c r="P6" s="1"/>
      <c r="R6" s="6"/>
      <c r="S6" s="7"/>
      <c r="T6" s="1"/>
    </row>
    <row r="7" spans="1:20" x14ac:dyDescent="0.25">
      <c r="A7" s="30">
        <v>4</v>
      </c>
      <c r="B7" s="30" t="s">
        <v>4</v>
      </c>
      <c r="C7" s="36">
        <f t="shared" si="3"/>
        <v>3</v>
      </c>
      <c r="D7" s="36">
        <f t="shared" si="4"/>
        <v>19592146</v>
      </c>
      <c r="E7" s="30">
        <v>0</v>
      </c>
      <c r="F7" s="39">
        <v>0</v>
      </c>
      <c r="G7" s="39">
        <v>3</v>
      </c>
      <c r="H7" s="40">
        <v>19592146</v>
      </c>
      <c r="I7" s="36">
        <f t="shared" si="5"/>
        <v>0</v>
      </c>
      <c r="J7" s="30">
        <v>0</v>
      </c>
      <c r="K7" s="30">
        <v>0</v>
      </c>
      <c r="L7" s="37">
        <v>0</v>
      </c>
      <c r="M7" s="37">
        <v>0</v>
      </c>
      <c r="O7" s="6"/>
      <c r="R7" s="6"/>
      <c r="S7" s="7"/>
    </row>
    <row r="8" spans="1:20" x14ac:dyDescent="0.25">
      <c r="A8" s="30">
        <v>5</v>
      </c>
      <c r="B8" s="30" t="s">
        <v>2</v>
      </c>
      <c r="C8" s="36">
        <f t="shared" si="3"/>
        <v>38</v>
      </c>
      <c r="D8" s="36">
        <f t="shared" si="4"/>
        <v>107217162</v>
      </c>
      <c r="E8" s="30">
        <v>20</v>
      </c>
      <c r="F8" s="36">
        <v>35020020</v>
      </c>
      <c r="G8" s="36">
        <v>18</v>
      </c>
      <c r="H8" s="36">
        <v>72197142</v>
      </c>
      <c r="I8" s="36">
        <f t="shared" si="5"/>
        <v>19</v>
      </c>
      <c r="J8" s="30">
        <v>1</v>
      </c>
      <c r="K8" s="49">
        <v>1</v>
      </c>
      <c r="L8" s="37">
        <f t="shared" si="6"/>
        <v>0.05</v>
      </c>
      <c r="M8" s="37">
        <f t="shared" si="7"/>
        <v>5.5555555555555552E-2</v>
      </c>
      <c r="O8" s="6"/>
      <c r="P8" s="6"/>
      <c r="R8" s="6"/>
    </row>
    <row r="9" spans="1:20" x14ac:dyDescent="0.25">
      <c r="A9" s="30">
        <v>6</v>
      </c>
      <c r="B9" s="47" t="s">
        <v>3</v>
      </c>
      <c r="C9" s="36" t="s">
        <v>27</v>
      </c>
      <c r="D9" s="36" t="s">
        <v>27</v>
      </c>
      <c r="E9" s="36" t="s">
        <v>27</v>
      </c>
      <c r="F9" s="36" t="s">
        <v>27</v>
      </c>
      <c r="G9" s="36" t="s">
        <v>27</v>
      </c>
      <c r="H9" s="36" t="s">
        <v>27</v>
      </c>
      <c r="I9" s="36" t="s">
        <v>27</v>
      </c>
      <c r="J9" s="36" t="s">
        <v>27</v>
      </c>
      <c r="K9" s="36" t="s">
        <v>27</v>
      </c>
      <c r="L9" s="36" t="s">
        <v>27</v>
      </c>
      <c r="M9" s="36" t="s">
        <v>27</v>
      </c>
      <c r="O9" s="6"/>
      <c r="P9" s="8"/>
      <c r="R9" s="6"/>
      <c r="T9" s="7"/>
    </row>
    <row r="10" spans="1:20" x14ac:dyDescent="0.25">
      <c r="A10" s="30">
        <v>7</v>
      </c>
      <c r="B10" s="30" t="s">
        <v>0</v>
      </c>
      <c r="C10" s="36">
        <f t="shared" si="3"/>
        <v>130</v>
      </c>
      <c r="D10" s="36">
        <f t="shared" si="4"/>
        <v>267512681</v>
      </c>
      <c r="E10" s="30">
        <v>63</v>
      </c>
      <c r="F10" s="38">
        <v>131697817</v>
      </c>
      <c r="G10" s="36">
        <v>67</v>
      </c>
      <c r="H10" s="36">
        <v>135814864</v>
      </c>
      <c r="I10" s="36">
        <f t="shared" si="5"/>
        <v>63</v>
      </c>
      <c r="J10" s="30">
        <v>0</v>
      </c>
      <c r="K10" s="30">
        <v>0</v>
      </c>
      <c r="L10" s="37">
        <f t="shared" si="6"/>
        <v>0</v>
      </c>
      <c r="M10" s="37">
        <f t="shared" si="7"/>
        <v>0</v>
      </c>
      <c r="O10" s="6"/>
      <c r="P10" s="6"/>
      <c r="R10" s="6"/>
      <c r="T10" s="7"/>
    </row>
    <row r="11" spans="1:20" x14ac:dyDescent="0.25">
      <c r="A11" s="30">
        <v>8</v>
      </c>
      <c r="B11" s="30" t="s">
        <v>29</v>
      </c>
      <c r="C11" s="36" t="s">
        <v>27</v>
      </c>
      <c r="D11" s="36" t="s">
        <v>27</v>
      </c>
      <c r="E11" s="36" t="s">
        <v>27</v>
      </c>
      <c r="F11" s="36" t="s">
        <v>27</v>
      </c>
      <c r="G11" s="36" t="s">
        <v>27</v>
      </c>
      <c r="H11" s="36" t="s">
        <v>27</v>
      </c>
      <c r="I11" s="36" t="s">
        <v>27</v>
      </c>
      <c r="J11" s="36" t="s">
        <v>27</v>
      </c>
      <c r="K11" s="36" t="s">
        <v>27</v>
      </c>
      <c r="L11" s="36" t="s">
        <v>27</v>
      </c>
      <c r="M11" s="36" t="s">
        <v>27</v>
      </c>
      <c r="O11" s="6"/>
      <c r="P11" s="19"/>
      <c r="R11" s="6"/>
    </row>
    <row r="12" spans="1:20" x14ac:dyDescent="0.25">
      <c r="A12" s="30">
        <v>9</v>
      </c>
      <c r="B12" s="30" t="s">
        <v>1</v>
      </c>
      <c r="C12" s="36">
        <f t="shared" si="3"/>
        <v>22</v>
      </c>
      <c r="D12" s="36">
        <f t="shared" si="4"/>
        <v>207900053</v>
      </c>
      <c r="E12" s="41">
        <v>17</v>
      </c>
      <c r="F12" s="42">
        <v>187865533</v>
      </c>
      <c r="G12" s="43">
        <v>5</v>
      </c>
      <c r="H12" s="42">
        <v>20034520</v>
      </c>
      <c r="I12" s="36">
        <f t="shared" ref="I12:I25" si="8">E12-J12</f>
        <v>17</v>
      </c>
      <c r="J12" s="41">
        <v>0</v>
      </c>
      <c r="K12" s="41">
        <v>0</v>
      </c>
      <c r="L12" s="37">
        <f t="shared" si="6"/>
        <v>0</v>
      </c>
      <c r="M12" s="37">
        <f t="shared" si="7"/>
        <v>0</v>
      </c>
      <c r="O12" s="6"/>
      <c r="P12" s="6"/>
      <c r="Q12" s="6"/>
      <c r="R12" s="6"/>
    </row>
    <row r="13" spans="1:20" x14ac:dyDescent="0.25">
      <c r="A13" s="30">
        <v>10</v>
      </c>
      <c r="B13" s="30" t="s">
        <v>31</v>
      </c>
      <c r="C13" s="36">
        <f t="shared" si="3"/>
        <v>53</v>
      </c>
      <c r="D13" s="36">
        <f t="shared" si="4"/>
        <v>152635089</v>
      </c>
      <c r="E13" s="30">
        <v>50</v>
      </c>
      <c r="F13" s="44">
        <v>151135089</v>
      </c>
      <c r="G13" s="45">
        <v>3</v>
      </c>
      <c r="H13" s="44">
        <v>1500000</v>
      </c>
      <c r="I13" s="36">
        <f t="shared" si="8"/>
        <v>50</v>
      </c>
      <c r="J13" s="30">
        <v>0</v>
      </c>
      <c r="K13" s="30">
        <v>0</v>
      </c>
      <c r="L13" s="37">
        <f t="shared" si="6"/>
        <v>0</v>
      </c>
      <c r="M13" s="37">
        <v>0</v>
      </c>
      <c r="O13" s="6"/>
      <c r="P13" s="9"/>
      <c r="Q13" s="8"/>
      <c r="S13" s="7"/>
      <c r="T13" s="7"/>
    </row>
    <row r="14" spans="1:20" x14ac:dyDescent="0.25">
      <c r="A14" s="30">
        <v>11</v>
      </c>
      <c r="B14" s="30" t="s">
        <v>6</v>
      </c>
      <c r="C14" s="36">
        <f t="shared" si="3"/>
        <v>6</v>
      </c>
      <c r="D14" s="36">
        <f t="shared" si="4"/>
        <v>55112445</v>
      </c>
      <c r="E14" s="30">
        <v>2</v>
      </c>
      <c r="F14" s="36">
        <v>35356224</v>
      </c>
      <c r="G14" s="30">
        <v>4</v>
      </c>
      <c r="H14" s="36">
        <v>19756221</v>
      </c>
      <c r="I14" s="36">
        <f t="shared" si="8"/>
        <v>2</v>
      </c>
      <c r="J14" s="30">
        <v>0</v>
      </c>
      <c r="K14" s="30">
        <v>0</v>
      </c>
      <c r="L14" s="37">
        <v>0</v>
      </c>
      <c r="M14" s="37">
        <v>0</v>
      </c>
      <c r="O14" s="6"/>
      <c r="P14" s="48"/>
      <c r="Q14" s="11"/>
      <c r="R14" s="8"/>
      <c r="S14" s="7"/>
      <c r="T14" s="7"/>
    </row>
    <row r="15" spans="1:20" ht="15.75" x14ac:dyDescent="0.25">
      <c r="A15" s="30">
        <v>12</v>
      </c>
      <c r="B15" s="30" t="s">
        <v>30</v>
      </c>
      <c r="C15" s="36" t="s">
        <v>27</v>
      </c>
      <c r="D15" s="36" t="s">
        <v>27</v>
      </c>
      <c r="E15" s="36" t="s">
        <v>27</v>
      </c>
      <c r="F15" s="36" t="s">
        <v>27</v>
      </c>
      <c r="G15" s="36" t="s">
        <v>27</v>
      </c>
      <c r="H15" s="36" t="s">
        <v>27</v>
      </c>
      <c r="I15" s="36" t="s">
        <v>27</v>
      </c>
      <c r="J15" s="36" t="s">
        <v>27</v>
      </c>
      <c r="K15" s="36" t="s">
        <v>27</v>
      </c>
      <c r="L15" s="36" t="s">
        <v>27</v>
      </c>
      <c r="M15" s="36" t="s">
        <v>27</v>
      </c>
      <c r="O15" s="6"/>
      <c r="P15" s="12"/>
      <c r="Q15" s="13"/>
      <c r="R15" s="3"/>
      <c r="S15" s="7"/>
      <c r="T15" s="7"/>
    </row>
    <row r="16" spans="1:20" x14ac:dyDescent="0.25">
      <c r="A16" s="30">
        <v>13</v>
      </c>
      <c r="B16" s="30" t="s">
        <v>35</v>
      </c>
      <c r="C16" s="36" t="s">
        <v>27</v>
      </c>
      <c r="D16" s="36" t="s">
        <v>27</v>
      </c>
      <c r="E16" s="36" t="s">
        <v>27</v>
      </c>
      <c r="F16" s="36" t="s">
        <v>27</v>
      </c>
      <c r="G16" s="36" t="s">
        <v>27</v>
      </c>
      <c r="H16" s="36" t="s">
        <v>27</v>
      </c>
      <c r="I16" s="36" t="s">
        <v>27</v>
      </c>
      <c r="J16" s="36" t="s">
        <v>27</v>
      </c>
      <c r="K16" s="36" t="s">
        <v>27</v>
      </c>
      <c r="L16" s="36" t="s">
        <v>27</v>
      </c>
      <c r="M16" s="36" t="s">
        <v>27</v>
      </c>
      <c r="O16" s="6"/>
      <c r="P16" s="6"/>
      <c r="Q16" s="6"/>
      <c r="R16" s="6"/>
    </row>
    <row r="17" spans="1:19" x14ac:dyDescent="0.25">
      <c r="A17" s="30">
        <v>14</v>
      </c>
      <c r="B17" s="30" t="s">
        <v>36</v>
      </c>
      <c r="C17" s="36" t="s">
        <v>27</v>
      </c>
      <c r="D17" s="36" t="s">
        <v>27</v>
      </c>
      <c r="E17" s="36" t="s">
        <v>27</v>
      </c>
      <c r="F17" s="36" t="s">
        <v>27</v>
      </c>
      <c r="G17" s="36" t="s">
        <v>27</v>
      </c>
      <c r="H17" s="36" t="s">
        <v>27</v>
      </c>
      <c r="I17" s="36" t="s">
        <v>27</v>
      </c>
      <c r="J17" s="36" t="s">
        <v>27</v>
      </c>
      <c r="K17" s="36" t="s">
        <v>27</v>
      </c>
      <c r="L17" s="36" t="s">
        <v>27</v>
      </c>
      <c r="M17" s="36" t="s">
        <v>27</v>
      </c>
      <c r="O17" s="6"/>
      <c r="P17" s="6"/>
      <c r="Q17" s="6"/>
      <c r="R17" s="6"/>
    </row>
    <row r="18" spans="1:19" x14ac:dyDescent="0.25">
      <c r="A18" s="30">
        <v>15</v>
      </c>
      <c r="B18" s="30" t="s">
        <v>7</v>
      </c>
      <c r="C18" s="36">
        <f t="shared" ref="C18" si="9">E18+G18</f>
        <v>24</v>
      </c>
      <c r="D18" s="36">
        <f t="shared" ref="D18" si="10">H18+F18</f>
        <v>157486148</v>
      </c>
      <c r="E18" s="30">
        <v>12</v>
      </c>
      <c r="F18" s="36">
        <v>19486358</v>
      </c>
      <c r="G18" s="30">
        <v>12</v>
      </c>
      <c r="H18" s="36">
        <v>137999790</v>
      </c>
      <c r="I18" s="36">
        <f t="shared" ref="I18" si="11">E18-J18</f>
        <v>12</v>
      </c>
      <c r="J18" s="30">
        <v>0</v>
      </c>
      <c r="K18" s="30">
        <v>0</v>
      </c>
      <c r="L18" s="37">
        <v>0</v>
      </c>
      <c r="M18" s="37">
        <v>0</v>
      </c>
      <c r="O18" s="6"/>
      <c r="P18" s="6"/>
      <c r="Q18" s="6"/>
      <c r="R18" s="6"/>
    </row>
    <row r="19" spans="1:19" x14ac:dyDescent="0.25">
      <c r="A19" s="30">
        <v>16</v>
      </c>
      <c r="B19" s="30" t="s">
        <v>5</v>
      </c>
      <c r="C19" s="36">
        <f t="shared" si="3"/>
        <v>143</v>
      </c>
      <c r="D19" s="36">
        <f t="shared" si="4"/>
        <v>778085678</v>
      </c>
      <c r="E19" s="30">
        <v>107</v>
      </c>
      <c r="F19" s="36">
        <v>624915141</v>
      </c>
      <c r="G19" s="30">
        <v>36</v>
      </c>
      <c r="H19" s="36">
        <v>153170537</v>
      </c>
      <c r="I19" s="36">
        <f t="shared" si="8"/>
        <v>107</v>
      </c>
      <c r="J19" s="30">
        <v>0</v>
      </c>
      <c r="K19" s="30">
        <v>0</v>
      </c>
      <c r="L19" s="37">
        <f t="shared" si="6"/>
        <v>0</v>
      </c>
      <c r="M19" s="37">
        <v>0</v>
      </c>
      <c r="O19" s="6"/>
      <c r="P19" s="14"/>
      <c r="Q19" s="14"/>
      <c r="R19" s="14"/>
    </row>
    <row r="20" spans="1:19" x14ac:dyDescent="0.25">
      <c r="A20" s="30">
        <v>17</v>
      </c>
      <c r="B20" s="30" t="s">
        <v>8</v>
      </c>
      <c r="C20" s="36">
        <f t="shared" si="3"/>
        <v>46</v>
      </c>
      <c r="D20" s="36">
        <f t="shared" si="4"/>
        <v>171530887</v>
      </c>
      <c r="E20" s="30">
        <v>20</v>
      </c>
      <c r="F20" s="36">
        <v>106120169</v>
      </c>
      <c r="G20" s="30">
        <v>26</v>
      </c>
      <c r="H20" s="36">
        <v>65410718</v>
      </c>
      <c r="I20" s="36">
        <f t="shared" si="8"/>
        <v>20</v>
      </c>
      <c r="J20" s="30">
        <v>0</v>
      </c>
      <c r="K20" s="30">
        <v>0</v>
      </c>
      <c r="L20" s="37">
        <f t="shared" si="6"/>
        <v>0</v>
      </c>
      <c r="M20" s="37">
        <f t="shared" si="7"/>
        <v>0</v>
      </c>
      <c r="O20" s="6"/>
      <c r="P20" s="15"/>
    </row>
    <row r="21" spans="1:19" x14ac:dyDescent="0.25">
      <c r="A21" s="30">
        <v>18</v>
      </c>
      <c r="B21" s="46" t="s">
        <v>11</v>
      </c>
      <c r="C21" s="36">
        <f t="shared" si="3"/>
        <v>77</v>
      </c>
      <c r="D21" s="36">
        <f t="shared" si="4"/>
        <v>235964095</v>
      </c>
      <c r="E21" s="30">
        <v>66</v>
      </c>
      <c r="F21" s="36">
        <v>177081597</v>
      </c>
      <c r="G21" s="30">
        <v>11</v>
      </c>
      <c r="H21" s="36">
        <v>58882498</v>
      </c>
      <c r="I21" s="36">
        <f t="shared" si="8"/>
        <v>66</v>
      </c>
      <c r="J21" s="30">
        <v>0</v>
      </c>
      <c r="K21" s="30">
        <v>0</v>
      </c>
      <c r="L21" s="37">
        <v>0</v>
      </c>
      <c r="M21" s="37">
        <v>0</v>
      </c>
      <c r="O21" s="6"/>
      <c r="P21" s="16"/>
      <c r="Q21" s="17"/>
    </row>
    <row r="22" spans="1:19" x14ac:dyDescent="0.25">
      <c r="A22" s="30">
        <v>19</v>
      </c>
      <c r="B22" s="30" t="s">
        <v>9</v>
      </c>
      <c r="C22" s="36">
        <f t="shared" si="3"/>
        <v>95</v>
      </c>
      <c r="D22" s="36">
        <f t="shared" si="4"/>
        <v>477225231</v>
      </c>
      <c r="E22" s="30">
        <v>46</v>
      </c>
      <c r="F22" s="36">
        <v>106859731</v>
      </c>
      <c r="G22" s="30">
        <v>49</v>
      </c>
      <c r="H22" s="36">
        <v>370365500</v>
      </c>
      <c r="I22" s="36">
        <f t="shared" si="8"/>
        <v>42</v>
      </c>
      <c r="J22" s="30">
        <v>4</v>
      </c>
      <c r="K22" s="30">
        <v>7</v>
      </c>
      <c r="L22" s="37">
        <f t="shared" si="6"/>
        <v>8.6956521739130432E-2</v>
      </c>
      <c r="M22" s="37">
        <f t="shared" si="7"/>
        <v>0.14285714285714285</v>
      </c>
      <c r="O22" s="8"/>
      <c r="P22" s="6"/>
      <c r="Q22" s="6"/>
      <c r="R22" s="6"/>
      <c r="S22" s="6"/>
    </row>
    <row r="23" spans="1:19" x14ac:dyDescent="0.25">
      <c r="A23" s="30">
        <v>20</v>
      </c>
      <c r="B23" s="30" t="s">
        <v>12</v>
      </c>
      <c r="C23" s="36">
        <f t="shared" si="3"/>
        <v>287</v>
      </c>
      <c r="D23" s="36">
        <f t="shared" si="4"/>
        <v>1770013650</v>
      </c>
      <c r="E23" s="36">
        <v>7</v>
      </c>
      <c r="F23" s="36">
        <v>53239836</v>
      </c>
      <c r="G23" s="36">
        <v>280</v>
      </c>
      <c r="H23" s="36">
        <v>1716773814</v>
      </c>
      <c r="I23" s="36">
        <f t="shared" si="8"/>
        <v>1</v>
      </c>
      <c r="J23" s="36">
        <v>6</v>
      </c>
      <c r="K23" s="36">
        <v>238</v>
      </c>
      <c r="L23" s="37">
        <f t="shared" si="6"/>
        <v>0.8571428571428571</v>
      </c>
      <c r="M23" s="37">
        <f t="shared" si="7"/>
        <v>0.85</v>
      </c>
      <c r="O23" s="6"/>
    </row>
    <row r="24" spans="1:19" x14ac:dyDescent="0.25">
      <c r="A24" s="30">
        <v>21</v>
      </c>
      <c r="B24" s="30" t="s">
        <v>13</v>
      </c>
      <c r="C24" s="36">
        <f t="shared" si="3"/>
        <v>7</v>
      </c>
      <c r="D24" s="36">
        <f t="shared" si="4"/>
        <v>81816051</v>
      </c>
      <c r="E24" s="30">
        <v>7</v>
      </c>
      <c r="F24" s="36">
        <v>81816051</v>
      </c>
      <c r="G24" s="30">
        <v>0</v>
      </c>
      <c r="H24" s="38">
        <v>0</v>
      </c>
      <c r="I24" s="36">
        <f t="shared" si="8"/>
        <v>7</v>
      </c>
      <c r="J24" s="30">
        <v>0</v>
      </c>
      <c r="K24" s="30">
        <v>0</v>
      </c>
      <c r="L24" s="37">
        <v>0</v>
      </c>
      <c r="M24" s="37">
        <v>0</v>
      </c>
    </row>
    <row r="25" spans="1:19" x14ac:dyDescent="0.25">
      <c r="A25" s="31"/>
      <c r="B25" s="32" t="s">
        <v>10</v>
      </c>
      <c r="C25" s="33">
        <f t="shared" si="3"/>
        <v>1029</v>
      </c>
      <c r="D25" s="33">
        <f t="shared" si="4"/>
        <v>4652754915</v>
      </c>
      <c r="E25" s="32">
        <f>SUM(E4:E24)</f>
        <v>492</v>
      </c>
      <c r="F25" s="33">
        <f>SUM(F4:F24)</f>
        <v>1831860449</v>
      </c>
      <c r="G25" s="32">
        <f>SUM(G4:G24)</f>
        <v>537</v>
      </c>
      <c r="H25" s="34">
        <f>SUM(H4:H24)</f>
        <v>2820894466</v>
      </c>
      <c r="I25" s="33">
        <f t="shared" si="8"/>
        <v>481</v>
      </c>
      <c r="J25" s="32">
        <f>SUM(J4:J24)</f>
        <v>11</v>
      </c>
      <c r="K25" s="32">
        <f>SUM(K4:K24)</f>
        <v>246</v>
      </c>
      <c r="L25" s="35">
        <f t="shared" si="6"/>
        <v>2.2357723577235773E-2</v>
      </c>
      <c r="M25" s="35">
        <f t="shared" si="7"/>
        <v>0.45810055865921789</v>
      </c>
    </row>
    <row r="26" spans="1:19" x14ac:dyDescent="0.25">
      <c r="B26" t="s">
        <v>32</v>
      </c>
    </row>
    <row r="27" spans="1:19" x14ac:dyDescent="0.25">
      <c r="N27" s="2"/>
    </row>
    <row r="28" spans="1:19" x14ac:dyDescent="0.25">
      <c r="H28" s="18"/>
      <c r="L28" s="22"/>
    </row>
    <row r="29" spans="1:19" x14ac:dyDescent="0.25">
      <c r="F29" s="4"/>
      <c r="H29" s="18"/>
      <c r="J29" s="20"/>
      <c r="K29" s="2"/>
    </row>
    <row r="30" spans="1:19" x14ac:dyDescent="0.25">
      <c r="A30" s="28"/>
      <c r="B30" s="29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</row>
    <row r="31" spans="1:19" x14ac:dyDescent="0.25">
      <c r="A31" s="28"/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</row>
    <row r="34" spans="3:16" x14ac:dyDescent="0.25">
      <c r="O34" s="6"/>
    </row>
    <row r="35" spans="3:16" x14ac:dyDescent="0.25">
      <c r="O35" s="6"/>
      <c r="P35" s="19"/>
    </row>
    <row r="36" spans="3:16" x14ac:dyDescent="0.25">
      <c r="O36" s="6"/>
      <c r="P36" s="19"/>
    </row>
    <row r="37" spans="3:16" x14ac:dyDescent="0.25">
      <c r="O37" s="8"/>
      <c r="P37" s="19"/>
    </row>
    <row r="38" spans="3:16" x14ac:dyDescent="0.25">
      <c r="O38" s="8"/>
      <c r="P38" s="19"/>
    </row>
    <row r="39" spans="3:16" x14ac:dyDescent="0.25">
      <c r="O39" s="6"/>
      <c r="P39" s="19"/>
    </row>
    <row r="40" spans="3:16" x14ac:dyDescent="0.25">
      <c r="O40" s="6"/>
      <c r="P40" s="19"/>
    </row>
    <row r="41" spans="3:16" x14ac:dyDescent="0.25">
      <c r="O41" s="6"/>
      <c r="P41" s="19"/>
    </row>
    <row r="42" spans="3:16" x14ac:dyDescent="0.25">
      <c r="O42" s="6"/>
      <c r="P42" s="19"/>
    </row>
    <row r="43" spans="3:16" x14ac:dyDescent="0.25">
      <c r="K43" s="6"/>
      <c r="O43" s="6"/>
      <c r="P43" s="19"/>
    </row>
    <row r="44" spans="3:16" x14ac:dyDescent="0.25">
      <c r="J44" s="6"/>
      <c r="K44" s="6"/>
      <c r="O44" s="6"/>
      <c r="P44" s="6"/>
    </row>
    <row r="45" spans="3:16" x14ac:dyDescent="0.25">
      <c r="I45" s="6"/>
      <c r="J45" s="6"/>
      <c r="K45" s="6"/>
      <c r="P45" s="6"/>
    </row>
    <row r="46" spans="3:16" x14ac:dyDescent="0.25">
      <c r="C46" s="1"/>
      <c r="D46" s="1"/>
      <c r="E46" s="5"/>
      <c r="F46" s="1"/>
      <c r="G46" s="1"/>
      <c r="H46" s="1"/>
      <c r="I46" s="19"/>
      <c r="J46" s="19"/>
      <c r="K46" s="19"/>
      <c r="P46" s="6"/>
    </row>
    <row r="47" spans="3:16" x14ac:dyDescent="0.25">
      <c r="F47" s="1"/>
      <c r="G47" s="1"/>
      <c r="H47" s="1"/>
      <c r="I47" s="19"/>
      <c r="J47" s="19"/>
      <c r="K47" s="19"/>
      <c r="P47" s="6"/>
    </row>
    <row r="48" spans="3:16" x14ac:dyDescent="0.25">
      <c r="I48" s="6"/>
      <c r="J48" s="6"/>
      <c r="K48" s="6"/>
      <c r="P48" s="6"/>
    </row>
    <row r="49" spans="3:16" x14ac:dyDescent="0.25">
      <c r="C49" s="1"/>
      <c r="E49" s="6"/>
      <c r="G49" s="6"/>
      <c r="H49" s="6"/>
      <c r="I49" s="6"/>
      <c r="J49" s="6"/>
      <c r="K49" s="6"/>
      <c r="P49" s="6"/>
    </row>
    <row r="50" spans="3:16" x14ac:dyDescent="0.25">
      <c r="C50" s="1"/>
      <c r="D50" s="7"/>
      <c r="E50" s="6"/>
      <c r="F50" s="7"/>
      <c r="G50" s="8"/>
      <c r="H50" s="7"/>
      <c r="I50" s="8"/>
      <c r="J50" s="8"/>
      <c r="K50" s="8"/>
      <c r="P50" s="6"/>
    </row>
    <row r="51" spans="3:16" x14ac:dyDescent="0.25">
      <c r="C51" s="1"/>
      <c r="D51" s="7"/>
      <c r="E51" s="6"/>
      <c r="F51" s="7"/>
      <c r="G51" s="6"/>
      <c r="H51" s="8"/>
      <c r="I51" s="6"/>
      <c r="J51" s="8"/>
      <c r="K51" s="21"/>
      <c r="P51" s="6"/>
    </row>
    <row r="52" spans="3:16" x14ac:dyDescent="0.25">
      <c r="C52" s="1"/>
      <c r="E52" s="6"/>
      <c r="G52" s="6"/>
      <c r="H52" s="6"/>
      <c r="I52" s="6"/>
      <c r="P52" s="6"/>
    </row>
    <row r="53" spans="3:16" x14ac:dyDescent="0.25">
      <c r="E53" s="6"/>
      <c r="F53" s="7"/>
      <c r="G53" s="9"/>
      <c r="H53" s="8"/>
      <c r="I53" s="6"/>
      <c r="J53" s="7"/>
      <c r="K53" s="7"/>
      <c r="P53" s="6"/>
    </row>
    <row r="54" spans="3:16" x14ac:dyDescent="0.25">
      <c r="E54" s="6"/>
      <c r="F54" s="7"/>
      <c r="G54" s="10"/>
      <c r="H54" s="11"/>
      <c r="I54" s="8"/>
      <c r="J54" s="7"/>
      <c r="K54" s="7"/>
      <c r="P54" s="6"/>
    </row>
    <row r="55" spans="3:16" ht="15.75" x14ac:dyDescent="0.25">
      <c r="E55" s="6"/>
      <c r="F55" s="7"/>
      <c r="G55" s="12"/>
      <c r="H55" s="13"/>
      <c r="I55" s="3"/>
      <c r="J55" s="7"/>
      <c r="K55" s="7"/>
      <c r="P55" s="6"/>
    </row>
    <row r="56" spans="3:16" x14ac:dyDescent="0.25">
      <c r="E56" s="6"/>
      <c r="G56" s="6"/>
      <c r="H56" s="6"/>
      <c r="I56" s="6"/>
      <c r="P56" s="6"/>
    </row>
    <row r="57" spans="3:16" x14ac:dyDescent="0.25">
      <c r="E57" s="6"/>
      <c r="G57" s="14"/>
      <c r="H57" s="14"/>
      <c r="I57" s="14"/>
      <c r="P57" s="6"/>
    </row>
    <row r="58" spans="3:16" x14ac:dyDescent="0.25">
      <c r="E58" s="6"/>
      <c r="G58" s="15"/>
    </row>
    <row r="59" spans="3:16" x14ac:dyDescent="0.25">
      <c r="E59" s="6"/>
      <c r="G59" s="16"/>
      <c r="H59" s="17"/>
      <c r="I59" s="17"/>
    </row>
    <row r="60" spans="3:16" x14ac:dyDescent="0.25">
      <c r="C60" s="7"/>
      <c r="E60" s="6"/>
      <c r="G60" s="6"/>
      <c r="H60" s="6"/>
      <c r="I60" s="6"/>
    </row>
  </sheetData>
  <conditionalFormatting sqref="B16:B17">
    <cfRule type="dataBar" priority="1">
      <dataBar>
        <cfvo type="min"/>
        <cfvo type="max"/>
        <color rgb="FF63C384"/>
      </dataBar>
    </cfRule>
  </conditionalFormatting>
  <conditionalFormatting sqref="D15:M17">
    <cfRule type="dataBar" priority="13">
      <dataBar>
        <cfvo type="min"/>
        <cfvo type="max"/>
        <color rgb="FF63C384"/>
      </dataBar>
    </cfRule>
  </conditionalFormatting>
  <conditionalFormatting sqref="F13:F14 H28 H13:H14 H24:H25 E23:H23 A3:M3 G12:G14 E12:E14 B6:B15 E11:I11 C10:D14 E10 G10 C22:G25 H22 C4:H8 J4:K8 C18:H21 J18:K25 J10:K14 C9:K9 B18:B25 C15:C17 A4:A24">
    <cfRule type="dataBar" priority="20">
      <dataBar>
        <cfvo type="min"/>
        <cfvo type="max"/>
        <color rgb="FF63C384"/>
      </dataBar>
    </cfRule>
  </conditionalFormatting>
  <conditionalFormatting sqref="H23">
    <cfRule type="dataBar" priority="17">
      <dataBar>
        <cfvo type="min"/>
        <cfvo type="max"/>
        <color rgb="FF63C384"/>
      </dataBar>
    </cfRule>
  </conditionalFormatting>
  <conditionalFormatting sqref="H29">
    <cfRule type="dataBar" priority="16">
      <dataBar>
        <cfvo type="min"/>
        <cfvo type="max"/>
        <color rgb="FF63C384"/>
      </dataBar>
    </cfRule>
  </conditionalFormatting>
  <conditionalFormatting sqref="J29">
    <cfRule type="dataBar" priority="15">
      <dataBar>
        <cfvo type="min"/>
        <cfvo type="max"/>
        <color rgb="FF63C384"/>
      </dataBar>
    </cfRule>
  </conditionalFormatting>
  <conditionalFormatting sqref="L12:L14 I12:I14 L4:L8 I4:I8 L18:L25 I18:I25 I10 L10">
    <cfRule type="dataBar" priority="48">
      <dataBar>
        <cfvo type="min"/>
        <cfvo type="max"/>
        <color rgb="FF63C384"/>
      </dataBar>
    </cfRule>
  </conditionalFormatting>
  <conditionalFormatting sqref="L9:M9">
    <cfRule type="dataBar" priority="2">
      <dataBar>
        <cfvo type="min"/>
        <cfvo type="max"/>
        <color rgb="FF63C384"/>
      </dataBar>
    </cfRule>
  </conditionalFormatting>
  <conditionalFormatting sqref="L11:M11">
    <cfRule type="dataBar" priority="12">
      <dataBar>
        <cfvo type="min"/>
        <cfvo type="max"/>
        <color rgb="FF63C384"/>
      </dataBar>
    </cfRule>
  </conditionalFormatting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4:P11"/>
  <sheetViews>
    <sheetView workbookViewId="0">
      <selection activeCell="D13" sqref="D13"/>
    </sheetView>
  </sheetViews>
  <sheetFormatPr baseColWidth="10" defaultRowHeight="15" x14ac:dyDescent="0.25"/>
  <sheetData>
    <row r="4" spans="2:16" x14ac:dyDescent="0.25">
      <c r="B4" s="1"/>
      <c r="C4" s="7"/>
      <c r="D4" s="6"/>
      <c r="E4" s="7"/>
      <c r="F4" s="8"/>
      <c r="G4" s="7"/>
      <c r="H4" s="8"/>
      <c r="I4" s="8"/>
      <c r="J4" s="8"/>
      <c r="O4" s="8"/>
      <c r="P4" s="19"/>
    </row>
    <row r="5" spans="2:16" x14ac:dyDescent="0.25">
      <c r="B5" s="1"/>
      <c r="C5" s="7"/>
      <c r="D5" s="6"/>
      <c r="E5" s="7"/>
      <c r="F5" s="6"/>
      <c r="G5" s="8"/>
      <c r="H5" s="6"/>
      <c r="I5" s="8"/>
      <c r="J5" s="21"/>
      <c r="O5" s="8"/>
      <c r="P5" s="19"/>
    </row>
    <row r="6" spans="2:16" x14ac:dyDescent="0.25">
      <c r="B6" s="1"/>
      <c r="D6" s="6"/>
      <c r="F6" s="6"/>
      <c r="G6" s="6"/>
      <c r="H6" s="6"/>
      <c r="O6" s="6"/>
      <c r="P6" s="19"/>
    </row>
    <row r="7" spans="2:16" x14ac:dyDescent="0.25">
      <c r="B7" s="6"/>
      <c r="C7" s="7"/>
      <c r="D7" s="6"/>
      <c r="E7" s="7"/>
      <c r="F7" s="9"/>
      <c r="G7" s="8"/>
      <c r="H7" s="6"/>
      <c r="I7" s="7"/>
      <c r="J7" s="7"/>
      <c r="O7" s="6"/>
      <c r="P7" s="19"/>
    </row>
    <row r="8" spans="2:16" x14ac:dyDescent="0.25">
      <c r="B8" s="6"/>
      <c r="C8" s="7"/>
      <c r="D8" s="6"/>
      <c r="E8" s="7"/>
      <c r="F8" s="10"/>
      <c r="G8" s="11"/>
      <c r="H8" s="8"/>
      <c r="I8" s="7"/>
      <c r="J8" s="7"/>
      <c r="O8" s="6"/>
      <c r="P8" s="19"/>
    </row>
    <row r="9" spans="2:16" ht="15.75" x14ac:dyDescent="0.25">
      <c r="B9" s="6"/>
      <c r="C9" s="7"/>
      <c r="D9" s="6"/>
      <c r="E9" s="7"/>
      <c r="F9" s="12"/>
      <c r="G9" s="13"/>
      <c r="H9" s="3"/>
      <c r="I9" s="7"/>
      <c r="J9" s="7"/>
      <c r="O9" s="6"/>
      <c r="P9" s="19"/>
    </row>
    <row r="10" spans="2:16" x14ac:dyDescent="0.25">
      <c r="B10" s="6"/>
      <c r="D10" s="6"/>
      <c r="F10" s="6"/>
      <c r="G10" s="6"/>
      <c r="H10" s="6"/>
      <c r="O10" s="6"/>
      <c r="P10" s="19"/>
    </row>
    <row r="11" spans="2:16" x14ac:dyDescent="0.25">
      <c r="B11" s="6"/>
      <c r="D11" s="6"/>
      <c r="F11" s="14"/>
      <c r="G11" s="14"/>
      <c r="H11" s="14"/>
      <c r="O11" s="6"/>
      <c r="P11" s="6"/>
    </row>
  </sheetData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2006-09-12T15:06:44Z</dcterms:created>
  <dcterms:modified xsi:type="dcterms:W3CDTF">2023-11-06T06:49:41Z</dcterms:modified>
</cp:coreProperties>
</file>